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6"/>
  <workbookPr/>
  <mc:AlternateContent xmlns:mc="http://schemas.openxmlformats.org/markup-compatibility/2006">
    <mc:Choice Requires="x15">
      <x15ac:absPath xmlns:x15ac="http://schemas.microsoft.com/office/spreadsheetml/2010/11/ac" url="/Users/macbookair2019dtctienda/Downloads/"/>
    </mc:Choice>
  </mc:AlternateContent>
  <xr:revisionPtr revIDLastSave="0" documentId="13_ncr:1_{1366CF94-AF2B-B64B-B9E5-82CA1A421E6C}" xr6:coauthVersionLast="47" xr6:coauthVersionMax="47" xr10:uidLastSave="{00000000-0000-0000-0000-000000000000}"/>
  <bookViews>
    <workbookView xWindow="0" yWindow="500" windowWidth="28800" windowHeight="15880" activeTab="1" xr2:uid="{00000000-000D-0000-FFFF-FFFF00000000}"/>
  </bookViews>
  <sheets>
    <sheet name="Resumen mensual" sheetId="1" r:id="rId1"/>
    <sheet name="Ingresos y gastos" sheetId="2" r:id="rId2"/>
    <sheet name="Proyección anual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3" i="3" l="1"/>
  <c r="D12" i="3"/>
  <c r="E11" i="3"/>
  <c r="D11" i="3"/>
  <c r="E10" i="3"/>
  <c r="D10" i="3"/>
  <c r="E9" i="3"/>
  <c r="D9" i="3"/>
  <c r="E8" i="3"/>
  <c r="D8" i="3"/>
  <c r="E7" i="3"/>
  <c r="D7" i="3"/>
  <c r="E6" i="3"/>
  <c r="D6" i="3"/>
  <c r="E5" i="3"/>
  <c r="D5" i="3"/>
  <c r="E4" i="3"/>
  <c r="D4" i="3"/>
  <c r="E3" i="3"/>
  <c r="D3" i="3"/>
  <c r="E2" i="3"/>
  <c r="D2" i="3"/>
  <c r="E13" i="3" s="1"/>
  <c r="B4" i="1"/>
  <c r="B3" i="1"/>
  <c r="B5" i="1" s="1"/>
  <c r="B2" i="1"/>
  <c r="B6" i="1" l="1"/>
  <c r="E12" i="3"/>
</calcChain>
</file>

<file path=xl/sharedStrings.xml><?xml version="1.0" encoding="utf-8"?>
<sst xmlns="http://schemas.openxmlformats.org/spreadsheetml/2006/main" count="46" uniqueCount="41">
  <si>
    <t>Concepto</t>
  </si>
  <si>
    <t>Valor</t>
  </si>
  <si>
    <t>Ingresos</t>
  </si>
  <si>
    <t>Gastos fijos</t>
  </si>
  <si>
    <t>Gastos variables</t>
  </si>
  <si>
    <t>Total gastos</t>
  </si>
  <si>
    <t>Ahorro mensual</t>
  </si>
  <si>
    <t>Categoría</t>
  </si>
  <si>
    <t>Descripción</t>
  </si>
  <si>
    <t>Monto mensual</t>
  </si>
  <si>
    <t>Tipo</t>
  </si>
  <si>
    <t>Salario</t>
  </si>
  <si>
    <t>Sueldo mensual</t>
  </si>
  <si>
    <t>Ingreso</t>
  </si>
  <si>
    <t>Arriendo</t>
  </si>
  <si>
    <t>Vivienda</t>
  </si>
  <si>
    <t>Gasto fijo</t>
  </si>
  <si>
    <t>Alimentación</t>
  </si>
  <si>
    <t>Mercado y comidas</t>
  </si>
  <si>
    <t>Transporte</t>
  </si>
  <si>
    <t>Bus, gasolina</t>
  </si>
  <si>
    <t>Salidas</t>
  </si>
  <si>
    <t>Entretenimiento</t>
  </si>
  <si>
    <t>Gasto variable</t>
  </si>
  <si>
    <t>Ahorro</t>
  </si>
  <si>
    <t>Fondo de emergencia</t>
  </si>
  <si>
    <t>Mes</t>
  </si>
  <si>
    <t>Gastos</t>
  </si>
  <si>
    <t>Ahorro acumulado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</si>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</sst>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3" x14ac:knownFonts="1">
    <font>
      <sz val="11"/>
      <color theme="1"/>
      <name val="Calibri"/>
      <family val="2"/>
      <scheme val="minor"/>
    </font>
    <font>
      <b/>
      <sz val="11"/>
      <color rgb="FF28363E"/>
      <name val="Calibri"/>
    </font>
    <font>
      <sz val="11"/>
      <name val="Calibri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/>
      <diagonal/>
    </border>
  </borders>
  <cellStyleXfs count="2">
    <xf numFmtId="0" fontId="0" fillId="0" borderId="0"/>
    <xf numFmtId="164" fontId="2" fillId="0" borderId="2"/>
  </cellStyleXfs>
  <cellXfs count="5">
    <xf numFmtId="0" fontId="0" fillId="0" borderId="0" xfId="0"/>
    <xf numFmtId="0" fontId="1" fillId="0" borderId="0" xfId="0" applyFont="1"/>
    <xf numFmtId="0" fontId="0" fillId="0" borderId="1" xfId="0" applyBorder="1"/>
    <xf numFmtId="164" fontId="2" fillId="0" borderId="2" xfId="1"/>
    <xf numFmtId="164" fontId="2" fillId="0" borderId="1" xfId="1" applyBorder="1"/>
  </cellXfs>
  <cellStyles count="2">
    <cellStyle name="currency_style" xfId="1" xr:uid="{00000000-0005-0000-0000-000001000000}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CO"/>
              <a:t>Distribución de gastos (50/30/20)</a:t>
            </a:r>
          </a:p>
        </c:rich>
      </c:tx>
      <c:overlay val="0"/>
    </c:title>
    <c:autoTitleDeleted val="0"/>
    <c:plotArea>
      <c:layout/>
      <c:pieChart>
        <c:varyColors val="1"/>
        <c:ser>
          <c:idx val="0"/>
          <c:order val="0"/>
          <c:spPr>
            <a:ln>
              <a:prstDash val="solid"/>
            </a:ln>
          </c:spPr>
          <c:cat>
            <c:strRef>
              <c:f>'Resumen mensual'!$A$2:$A$4</c:f>
              <c:strCache>
                <c:ptCount val="3"/>
                <c:pt idx="0">
                  <c:v>Ingresos</c:v>
                </c:pt>
                <c:pt idx="1">
                  <c:v>Gastos fijos</c:v>
                </c:pt>
                <c:pt idx="2">
                  <c:v>Gastos variables</c:v>
                </c:pt>
              </c:strCache>
            </c:strRef>
          </c:cat>
          <c:val>
            <c:numRef>
              <c:f>'Resumen mensual'!$B$2:$B$4</c:f>
              <c:numCache>
                <c:formatCode>"$"#,##0</c:formatCode>
                <c:ptCount val="3"/>
                <c:pt idx="0">
                  <c:v>2000000</c:v>
                </c:pt>
                <c:pt idx="1">
                  <c:v>1400000</c:v>
                </c:pt>
                <c:pt idx="2">
                  <c:v>150000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018-B04C-A70F-E49F6732D3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CO"/>
              <a:t>Proyección de ahorro anual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'Proyección anual'!$E$1</c:f>
              <c:strCache>
                <c:ptCount val="1"/>
                <c:pt idx="0">
                  <c:v>Ahorro acumulado</c:v>
                </c:pt>
              </c:strCache>
            </c:strRef>
          </c:tx>
          <c:spPr>
            <a:ln>
              <a:prstDash val="solid"/>
            </a:ln>
          </c:spPr>
          <c:marker>
            <c:symbol val="none"/>
          </c:marker>
          <c:val>
            <c:numRef>
              <c:f>'Proyección anual'!$E$2:$E$13</c:f>
              <c:numCache>
                <c:formatCode>"$"#,##0</c:formatCode>
                <c:ptCount val="12"/>
                <c:pt idx="0">
                  <c:v>400000</c:v>
                </c:pt>
                <c:pt idx="1">
                  <c:v>800000</c:v>
                </c:pt>
                <c:pt idx="2">
                  <c:v>1200000</c:v>
                </c:pt>
                <c:pt idx="3">
                  <c:v>1600000</c:v>
                </c:pt>
                <c:pt idx="4">
                  <c:v>2000000</c:v>
                </c:pt>
                <c:pt idx="5">
                  <c:v>2400000</c:v>
                </c:pt>
                <c:pt idx="6">
                  <c:v>2800000</c:v>
                </c:pt>
                <c:pt idx="7">
                  <c:v>3200000</c:v>
                </c:pt>
                <c:pt idx="8">
                  <c:v>3600000</c:v>
                </c:pt>
                <c:pt idx="9">
                  <c:v>4000000</c:v>
                </c:pt>
                <c:pt idx="10">
                  <c:v>4400000</c:v>
                </c:pt>
                <c:pt idx="11">
                  <c:v>4800000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2F5-274D-95CD-70F1EA86D9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"/>
        <c:axId val="100"/>
      </c:lineChart>
      <c:catAx>
        <c:axId val="1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CO"/>
                  <a:t>Mes</a:t>
                </a:r>
              </a:p>
            </c:rich>
          </c:tx>
          <c:overlay val="0"/>
        </c:title>
        <c:majorTickMark val="none"/>
        <c:minorTickMark val="none"/>
        <c:tickLblPos val="nextTo"/>
        <c:crossAx val="100"/>
        <c:crosses val="autoZero"/>
        <c:auto val="0"/>
        <c:lblAlgn val="ctr"/>
        <c:lblOffset val="100"/>
        <c:noMultiLvlLbl val="0"/>
      </c:catAx>
      <c:valAx>
        <c:axId val="10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CO"/>
                  <a:t>Ahorro acumulado</a:t>
                </a:r>
              </a:p>
            </c:rich>
          </c:tx>
          <c:overlay val="0"/>
        </c:title>
        <c:numFmt formatCode="&quot;$&quot;#,##0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1</xdr:row>
      <xdr:rowOff>0</xdr:rowOff>
    </xdr:from>
    <xdr:ext cx="5400000" cy="27000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1</xdr:row>
      <xdr:rowOff>0</xdr:rowOff>
    </xdr:from>
    <xdr:ext cx="5400000" cy="27000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6"/>
  <sheetViews>
    <sheetView workbookViewId="0"/>
  </sheetViews>
  <sheetFormatPr baseColWidth="10" defaultColWidth="8.83203125" defaultRowHeight="15" x14ac:dyDescent="0.2"/>
  <cols>
    <col min="1" max="1" width="13" customWidth="1"/>
    <col min="2" max="2" width="16.1640625" customWidth="1"/>
  </cols>
  <sheetData>
    <row r="1" spans="1:2" x14ac:dyDescent="0.2">
      <c r="A1" s="1" t="s">
        <v>0</v>
      </c>
      <c r="B1" s="1" t="s">
        <v>1</v>
      </c>
    </row>
    <row r="2" spans="1:2" x14ac:dyDescent="0.2">
      <c r="A2" s="2" t="s">
        <v>2</v>
      </c>
      <c r="B2" s="3">
        <f>SUMIF('Ingresos y gastos'!D:D,"Ingreso",'Ingresos y gastos'!C:C)</f>
        <v>2000000</v>
      </c>
    </row>
    <row r="3" spans="1:2" x14ac:dyDescent="0.2">
      <c r="A3" s="2" t="s">
        <v>3</v>
      </c>
      <c r="B3" s="3">
        <f>SUMIF('Ingresos y gastos'!D:D,"Gasto fijo",'Ingresos y gastos'!C:C)</f>
        <v>1400000</v>
      </c>
    </row>
    <row r="4" spans="1:2" x14ac:dyDescent="0.2">
      <c r="A4" s="2" t="s">
        <v>4</v>
      </c>
      <c r="B4" s="3">
        <f>SUMIF('Ingresos y gastos'!D:D,"Gasto variable",'Ingresos y gastos'!C:C)</f>
        <v>150000</v>
      </c>
    </row>
    <row r="5" spans="1:2" x14ac:dyDescent="0.2">
      <c r="A5" s="2" t="s">
        <v>5</v>
      </c>
      <c r="B5" s="3">
        <f>B3+B4</f>
        <v>1550000</v>
      </c>
    </row>
    <row r="6" spans="1:2" x14ac:dyDescent="0.2">
      <c r="A6" s="2" t="s">
        <v>6</v>
      </c>
      <c r="B6" s="3">
        <f>B2-B5</f>
        <v>450000</v>
      </c>
    </row>
  </sheetData>
  <pageMargins left="0.75" right="0.75" top="1" bottom="1" header="0.5" footer="0.5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7"/>
  <sheetViews>
    <sheetView tabSelected="1" workbookViewId="0"/>
  </sheetViews>
  <sheetFormatPr baseColWidth="10" defaultColWidth="8.83203125" defaultRowHeight="15" x14ac:dyDescent="0.2"/>
  <cols>
    <col min="1" max="4" width="20" customWidth="1"/>
  </cols>
  <sheetData>
    <row r="1" spans="1:4" x14ac:dyDescent="0.2">
      <c r="A1" s="1" t="s">
        <v>7</v>
      </c>
      <c r="B1" s="1" t="s">
        <v>8</v>
      </c>
      <c r="C1" s="1" t="s">
        <v>9</v>
      </c>
      <c r="D1" s="1" t="s">
        <v>10</v>
      </c>
    </row>
    <row r="2" spans="1:4" x14ac:dyDescent="0.2">
      <c r="A2" s="2" t="s">
        <v>11</v>
      </c>
      <c r="B2" s="2" t="s">
        <v>12</v>
      </c>
      <c r="C2" s="4">
        <v>2000000</v>
      </c>
      <c r="D2" t="s">
        <v>13</v>
      </c>
    </row>
    <row r="3" spans="1:4" x14ac:dyDescent="0.2">
      <c r="A3" s="2" t="s">
        <v>14</v>
      </c>
      <c r="B3" s="2" t="s">
        <v>15</v>
      </c>
      <c r="C3" s="4">
        <v>800000</v>
      </c>
      <c r="D3" t="s">
        <v>16</v>
      </c>
    </row>
    <row r="4" spans="1:4" x14ac:dyDescent="0.2">
      <c r="A4" s="2" t="s">
        <v>17</v>
      </c>
      <c r="B4" s="2" t="s">
        <v>18</v>
      </c>
      <c r="C4" s="4">
        <v>400000</v>
      </c>
      <c r="D4" t="s">
        <v>16</v>
      </c>
    </row>
    <row r="5" spans="1:4" x14ac:dyDescent="0.2">
      <c r="A5" s="2" t="s">
        <v>19</v>
      </c>
      <c r="B5" s="2" t="s">
        <v>20</v>
      </c>
      <c r="C5" s="4">
        <v>200000</v>
      </c>
      <c r="D5" t="s">
        <v>16</v>
      </c>
    </row>
    <row r="6" spans="1:4" x14ac:dyDescent="0.2">
      <c r="A6" s="2" t="s">
        <v>21</v>
      </c>
      <c r="B6" s="2" t="s">
        <v>22</v>
      </c>
      <c r="C6" s="4">
        <v>150000</v>
      </c>
      <c r="D6" t="s">
        <v>23</v>
      </c>
    </row>
    <row r="7" spans="1:4" x14ac:dyDescent="0.2">
      <c r="A7" s="2" t="s">
        <v>24</v>
      </c>
      <c r="B7" s="2" t="s">
        <v>25</v>
      </c>
      <c r="C7" s="4">
        <v>200000</v>
      </c>
      <c r="D7" t="s">
        <v>24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13"/>
  <sheetViews>
    <sheetView workbookViewId="0"/>
  </sheetViews>
  <sheetFormatPr baseColWidth="10" defaultColWidth="8.83203125" defaultRowHeight="15" x14ac:dyDescent="0.2"/>
  <cols>
    <col min="1" max="1" width="10" customWidth="1"/>
    <col min="2" max="3" width="10.1640625" bestFit="1" customWidth="1"/>
    <col min="4" max="4" width="13.5" bestFit="1" customWidth="1"/>
    <col min="5" max="5" width="15.5" bestFit="1" customWidth="1"/>
  </cols>
  <sheetData>
    <row r="1" spans="1:5" x14ac:dyDescent="0.2">
      <c r="A1" s="1" t="s">
        <v>26</v>
      </c>
      <c r="B1" s="1" t="s">
        <v>2</v>
      </c>
      <c r="C1" s="1" t="s">
        <v>27</v>
      </c>
      <c r="D1" s="1" t="s">
        <v>6</v>
      </c>
      <c r="E1" s="1" t="s">
        <v>28</v>
      </c>
    </row>
    <row r="2" spans="1:5" x14ac:dyDescent="0.2">
      <c r="A2" s="2" t="s">
        <v>29</v>
      </c>
      <c r="B2" s="4">
        <v>2300000</v>
      </c>
      <c r="C2" s="4">
        <v>1900000</v>
      </c>
      <c r="D2" s="4">
        <f t="shared" ref="D2:D13" si="0">B2-C2</f>
        <v>400000</v>
      </c>
      <c r="E2" s="4">
        <f>SUM(D$2:D2)</f>
        <v>400000</v>
      </c>
    </row>
    <row r="3" spans="1:5" x14ac:dyDescent="0.2">
      <c r="A3" s="2" t="s">
        <v>30</v>
      </c>
      <c r="B3" s="4">
        <v>2300000</v>
      </c>
      <c r="C3" s="4">
        <v>1900000</v>
      </c>
      <c r="D3" s="4">
        <f t="shared" si="0"/>
        <v>400000</v>
      </c>
      <c r="E3" s="4">
        <f>SUM(D$2:D3)</f>
        <v>800000</v>
      </c>
    </row>
    <row r="4" spans="1:5" x14ac:dyDescent="0.2">
      <c r="A4" s="2" t="s">
        <v>31</v>
      </c>
      <c r="B4" s="4">
        <v>2300000</v>
      </c>
      <c r="C4" s="4">
        <v>1900000</v>
      </c>
      <c r="D4" s="4">
        <f t="shared" si="0"/>
        <v>400000</v>
      </c>
      <c r="E4" s="4">
        <f>SUM(D$2:D4)</f>
        <v>1200000</v>
      </c>
    </row>
    <row r="5" spans="1:5" x14ac:dyDescent="0.2">
      <c r="A5" s="2" t="s">
        <v>32</v>
      </c>
      <c r="B5" s="4">
        <v>2300000</v>
      </c>
      <c r="C5" s="4">
        <v>1900000</v>
      </c>
      <c r="D5" s="4">
        <f t="shared" si="0"/>
        <v>400000</v>
      </c>
      <c r="E5" s="4">
        <f>SUM(D$2:D5)</f>
        <v>1600000</v>
      </c>
    </row>
    <row r="6" spans="1:5" x14ac:dyDescent="0.2">
      <c r="A6" s="2" t="s">
        <v>33</v>
      </c>
      <c r="B6" s="4">
        <v>2300000</v>
      </c>
      <c r="C6" s="4">
        <v>1900000</v>
      </c>
      <c r="D6" s="4">
        <f t="shared" si="0"/>
        <v>400000</v>
      </c>
      <c r="E6" s="4">
        <f>SUM(D$2:D6)</f>
        <v>2000000</v>
      </c>
    </row>
    <row r="7" spans="1:5" x14ac:dyDescent="0.2">
      <c r="A7" s="2" t="s">
        <v>34</v>
      </c>
      <c r="B7" s="4">
        <v>2300000</v>
      </c>
      <c r="C7" s="4">
        <v>1900000</v>
      </c>
      <c r="D7" s="4">
        <f t="shared" si="0"/>
        <v>400000</v>
      </c>
      <c r="E7" s="4">
        <f>SUM(D$2:D7)</f>
        <v>2400000</v>
      </c>
    </row>
    <row r="8" spans="1:5" x14ac:dyDescent="0.2">
      <c r="A8" s="2" t="s">
        <v>35</v>
      </c>
      <c r="B8" s="4">
        <v>2300000</v>
      </c>
      <c r="C8" s="4">
        <v>1900000</v>
      </c>
      <c r="D8" s="4">
        <f t="shared" si="0"/>
        <v>400000</v>
      </c>
      <c r="E8" s="4">
        <f>SUM(D$2:D8)</f>
        <v>2800000</v>
      </c>
    </row>
    <row r="9" spans="1:5" x14ac:dyDescent="0.2">
      <c r="A9" s="2" t="s">
        <v>36</v>
      </c>
      <c r="B9" s="4">
        <v>2300000</v>
      </c>
      <c r="C9" s="4">
        <v>1900000</v>
      </c>
      <c r="D9" s="4">
        <f t="shared" si="0"/>
        <v>400000</v>
      </c>
      <c r="E9" s="4">
        <f>SUM(D$2:D9)</f>
        <v>3200000</v>
      </c>
    </row>
    <row r="10" spans="1:5" x14ac:dyDescent="0.2">
      <c r="A10" s="2" t="s">
        <v>37</v>
      </c>
      <c r="B10" s="4">
        <v>2300000</v>
      </c>
      <c r="C10" s="4">
        <v>1900000</v>
      </c>
      <c r="D10" s="4">
        <f t="shared" si="0"/>
        <v>400000</v>
      </c>
      <c r="E10" s="4">
        <f>SUM(D$2:D10)</f>
        <v>3600000</v>
      </c>
    </row>
    <row r="11" spans="1:5" x14ac:dyDescent="0.2">
      <c r="A11" s="2" t="s">
        <v>38</v>
      </c>
      <c r="B11" s="4">
        <v>2300000</v>
      </c>
      <c r="C11" s="4">
        <v>1900000</v>
      </c>
      <c r="D11" s="4">
        <f t="shared" si="0"/>
        <v>400000</v>
      </c>
      <c r="E11" s="4">
        <f>SUM(D$2:D11)</f>
        <v>4000000</v>
      </c>
    </row>
    <row r="12" spans="1:5" x14ac:dyDescent="0.2">
      <c r="A12" s="2" t="s">
        <v>39</v>
      </c>
      <c r="B12" s="4">
        <v>2300000</v>
      </c>
      <c r="C12" s="4">
        <v>1900000</v>
      </c>
      <c r="D12" s="4">
        <f t="shared" si="0"/>
        <v>400000</v>
      </c>
      <c r="E12" s="4">
        <f>SUM(D$2:D12)</f>
        <v>4400000</v>
      </c>
    </row>
    <row r="13" spans="1:5" x14ac:dyDescent="0.2">
      <c r="A13" s="2" t="s">
        <v>40</v>
      </c>
      <c r="B13" s="4">
        <v>2300000</v>
      </c>
      <c r="C13" s="4">
        <v>1900000</v>
      </c>
      <c r="D13" s="4">
        <f t="shared" si="0"/>
        <v>400000</v>
      </c>
      <c r="E13" s="4">
        <f>SUM(D$2:D13)</f>
        <v>4800000</v>
      </c>
    </row>
  </sheetData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Resumen mensual</vt:lpstr>
      <vt:lpstr>Ingresos y gastos</vt:lpstr>
      <vt:lpstr>Proyección anual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jairo andres betancur velez</cp:lastModifiedBy>
  <dcterms:created xsi:type="dcterms:W3CDTF">2025-10-29T15:11:29Z</dcterms:created>
  <dcterms:modified xsi:type="dcterms:W3CDTF">2025-10-29T15:14:40Z</dcterms:modified>
</cp:coreProperties>
</file>